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rawde\Downloads\"/>
    </mc:Choice>
  </mc:AlternateContent>
  <xr:revisionPtr revIDLastSave="0" documentId="13_ncr:1_{93A432E8-1262-4744-9AC7-5771A2F51BFE}" xr6:coauthVersionLast="47" xr6:coauthVersionMax="47" xr10:uidLastSave="{00000000-0000-0000-0000-000000000000}"/>
  <bookViews>
    <workbookView xWindow="28692" yWindow="288" windowWidth="25416" windowHeight="15252" xr2:uid="{00000000-000D-0000-FFFF-FFFF00000000}"/>
  </bookViews>
  <sheets>
    <sheet name="Horarios" sheetId="1" r:id="rId1"/>
  </sheets>
  <definedNames>
    <definedName name="_xlnm.Print_Area" localSheetId="0">Horarios!$B$1:$P$47</definedName>
    <definedName name="Horario">Horarios!$B$1:$P$47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0" i="1"/>
  <c r="L41" i="1"/>
  <c r="M41" i="1"/>
  <c r="N41" i="1"/>
  <c r="O41" i="1"/>
  <c r="K41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 l="1" a="1"/>
  <c r="I41" i="1" s="1"/>
  <c r="P41" i="1"/>
  <c r="C6" i="1"/>
  <c r="B11" i="1" l="1"/>
  <c r="B19" i="1"/>
  <c r="A19" i="1" s="1"/>
  <c r="B27" i="1"/>
  <c r="A27" i="1" s="1"/>
  <c r="B35" i="1"/>
  <c r="A35" i="1" s="1"/>
  <c r="B22" i="1"/>
  <c r="A22" i="1" s="1"/>
  <c r="B38" i="1"/>
  <c r="A38" i="1" s="1"/>
  <c r="B23" i="1"/>
  <c r="A23" i="1" s="1"/>
  <c r="B39" i="1"/>
  <c r="A39" i="1" s="1"/>
  <c r="B16" i="1"/>
  <c r="A16" i="1" s="1"/>
  <c r="B40" i="1"/>
  <c r="A40" i="1" s="1"/>
  <c r="B25" i="1"/>
  <c r="A25" i="1" s="1"/>
  <c r="B10" i="1"/>
  <c r="B34" i="1"/>
  <c r="A34" i="1" s="1"/>
  <c r="B12" i="1"/>
  <c r="A12" i="1" s="1"/>
  <c r="B20" i="1"/>
  <c r="A20" i="1" s="1"/>
  <c r="B28" i="1"/>
  <c r="A28" i="1" s="1"/>
  <c r="B36" i="1"/>
  <c r="A36" i="1" s="1"/>
  <c r="B13" i="1"/>
  <c r="A13" i="1" s="1"/>
  <c r="B21" i="1"/>
  <c r="A21" i="1" s="1"/>
  <c r="B29" i="1"/>
  <c r="A29" i="1" s="1"/>
  <c r="B37" i="1"/>
  <c r="A37" i="1" s="1"/>
  <c r="B14" i="1"/>
  <c r="A14" i="1" s="1"/>
  <c r="B30" i="1"/>
  <c r="A30" i="1" s="1"/>
  <c r="B15" i="1"/>
  <c r="A15" i="1" s="1"/>
  <c r="B31" i="1"/>
  <c r="A31" i="1" s="1"/>
  <c r="B24" i="1"/>
  <c r="A24" i="1" s="1"/>
  <c r="B17" i="1"/>
  <c r="A17" i="1" s="1"/>
  <c r="B33" i="1"/>
  <c r="A33" i="1" s="1"/>
  <c r="B18" i="1"/>
  <c r="A18" i="1" s="1"/>
  <c r="B26" i="1"/>
  <c r="A26" i="1" s="1"/>
  <c r="B32" i="1"/>
  <c r="A32" i="1" s="1"/>
  <c r="A11" i="1"/>
  <c r="A10" i="1" l="1"/>
  <c r="C40" i="1"/>
  <c r="J40" i="1" s="1"/>
  <c r="C26" i="1"/>
  <c r="C17" i="1"/>
  <c r="C35" i="1"/>
  <c r="J35" i="1" s="1"/>
  <c r="C36" i="1"/>
  <c r="J36" i="1" s="1"/>
  <c r="C22" i="1"/>
  <c r="J22" i="1" s="1"/>
  <c r="C27" i="1"/>
  <c r="J27" i="1" s="1"/>
  <c r="C23" i="1"/>
  <c r="J23" i="1" s="1"/>
  <c r="C29" i="1"/>
  <c r="J29" i="1" s="1"/>
  <c r="C19" i="1"/>
  <c r="J19" i="1" s="1"/>
  <c r="C20" i="1"/>
  <c r="J20" i="1" s="1"/>
  <c r="C15" i="1"/>
  <c r="J15" i="1" s="1"/>
  <c r="C25" i="1"/>
  <c r="J25" i="1" s="1"/>
  <c r="C38" i="1"/>
  <c r="C39" i="1"/>
  <c r="J39" i="1" s="1"/>
  <c r="C31" i="1"/>
  <c r="J31" i="1" s="1"/>
  <c r="C32" i="1"/>
  <c r="J32" i="1" s="1"/>
  <c r="C18" i="1"/>
  <c r="J18" i="1" s="1"/>
  <c r="C28" i="1"/>
  <c r="J28" i="1" s="1"/>
  <c r="C14" i="1"/>
  <c r="J14" i="1" s="1"/>
  <c r="C24" i="1"/>
  <c r="C33" i="1"/>
  <c r="J33" i="1" s="1"/>
  <c r="C11" i="1"/>
  <c r="J11" i="1" s="1"/>
  <c r="C21" i="1"/>
  <c r="J21" i="1" s="1"/>
  <c r="C37" i="1"/>
  <c r="J37" i="1" s="1"/>
  <c r="C30" i="1"/>
  <c r="J30" i="1" s="1"/>
  <c r="C12" i="1"/>
  <c r="J12" i="1" s="1"/>
  <c r="C34" i="1"/>
  <c r="J34" i="1" s="1"/>
  <c r="C13" i="1"/>
  <c r="J13" i="1" s="1"/>
  <c r="C10" i="1"/>
  <c r="J10" i="1" s="1"/>
  <c r="C16" i="1"/>
  <c r="J16" i="1" s="1"/>
  <c r="J17" i="1" l="1"/>
  <c r="J24" i="1"/>
  <c r="J38" i="1"/>
  <c r="J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Alex Medina</author>
  </authors>
  <commentList>
    <comment ref="D6" authorId="0" shapeId="0" xr:uid="{00000000-0006-0000-0000-000001000000}">
      <text>
        <r>
          <rPr>
            <sz val="10"/>
            <color rgb="FF000000"/>
            <rFont val="Arial"/>
            <scheme val="minor"/>
          </rPr>
          <t>Escribir el mes con la primera letra en Mayúscula y las demás letras en minúsculas</t>
        </r>
      </text>
    </comment>
    <comment ref="D8" authorId="1" shapeId="0" xr:uid="{D1B03291-3432-4AC1-A470-73A2D6E20A0A}">
      <text>
        <r>
          <rPr>
            <b/>
            <sz val="9"/>
            <color indexed="81"/>
            <rFont val="Tahoma"/>
            <family val="2"/>
          </rPr>
          <t xml:space="preserve">Ingreso el horario de ingreso en formato
 (hh:mm) 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<sst xmlns="http://schemas.openxmlformats.org/spreadsheetml/2006/main" count="32" uniqueCount="32">
  <si>
    <t>FORMATO CONTROL MANUAL DE HORARIOS</t>
  </si>
  <si>
    <t>salariominimolegal.com</t>
  </si>
  <si>
    <t>Empresa:</t>
  </si>
  <si>
    <t>Logo</t>
  </si>
  <si>
    <t>Sucursal:</t>
  </si>
  <si>
    <t>Empleado:</t>
  </si>
  <si>
    <t>Mes:</t>
  </si>
  <si>
    <t>Año:</t>
  </si>
  <si>
    <t>Fecha</t>
  </si>
  <si>
    <t>Día</t>
  </si>
  <si>
    <t>Ingreso (hh:mm)</t>
  </si>
  <si>
    <t>Salida (hh:mm)</t>
  </si>
  <si>
    <t>Descaso (mm)</t>
  </si>
  <si>
    <t>Horas Semanales</t>
  </si>
  <si>
    <t>Horas Extras</t>
  </si>
  <si>
    <t>Recargos</t>
  </si>
  <si>
    <t>HED</t>
  </si>
  <si>
    <t>HEN</t>
  </si>
  <si>
    <t>HEDDF</t>
  </si>
  <si>
    <t>HENDF</t>
  </si>
  <si>
    <t>RN</t>
  </si>
  <si>
    <t>RDF</t>
  </si>
  <si>
    <t>TOTAL HORAS</t>
  </si>
  <si>
    <t>Firma Trabajador</t>
  </si>
  <si>
    <t>Elaboro</t>
  </si>
  <si>
    <t>Autorizo</t>
  </si>
  <si>
    <t>HED=Hora Extra Diurna, HEN=Hora extra Nocturna, HEDDF= Hora Extra Diurna Domincal o Festiva, HENDF= Hora Extra Nocturna Dominical o Festiva, RN= Recargo Nocturno, RDF= Recargo Dominical o Festivo</t>
  </si>
  <si>
    <t>Ing.Desc (hh:mm)</t>
  </si>
  <si>
    <t>Sal. Desc (hh:mm)</t>
  </si>
  <si>
    <t>Total Trabajado (mm)</t>
  </si>
  <si>
    <t>Semana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</si>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</sst>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"/>
    <numFmt numFmtId="165" formatCode="[$-F400]h:mm:ss\ AM/PM"/>
    <numFmt numFmtId="166" formatCode="h:mm:ss;@"/>
    <numFmt numFmtId="167" formatCode="&quot;$&quot;\ #,##0.00"/>
    <numFmt numFmtId="170" formatCode="[$-F400]h:mm:ss\ AM/PM"/>
  </numFmts>
  <fonts count="13" x14ac:knownFonts="1">
    <font>
      <sz val="10"/>
      <color rgb="FF000000"/>
      <name val="Arial"/>
      <scheme val="minor"/>
    </font>
    <font>
      <b/>
      <sz val="14"/>
      <color theme="1"/>
      <name val="Arial"/>
      <scheme val="minor"/>
    </font>
    <font>
      <u/>
      <sz val="10"/>
      <color rgb="FF0000FF"/>
      <name val="Arial"/>
    </font>
    <font>
      <b/>
      <sz val="12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"/>
      <color theme="1"/>
      <name val="Arial"/>
      <scheme val="minor"/>
    </font>
    <font>
      <sz val="12"/>
      <color theme="1"/>
      <name val="Arial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434343"/>
      </right>
      <top style="thin">
        <color rgb="FF000000"/>
      </top>
      <bottom style="thin">
        <color rgb="FF000000"/>
      </bottom>
      <diagonal/>
    </border>
    <border>
      <left style="thin">
        <color rgb="FF43434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434343"/>
      </left>
      <right/>
      <top style="double">
        <color rgb="FF434343"/>
      </top>
      <bottom style="double">
        <color rgb="FF434343"/>
      </bottom>
      <diagonal/>
    </border>
    <border>
      <left/>
      <right/>
      <top style="double">
        <color rgb="FF434343"/>
      </top>
      <bottom style="double">
        <color rgb="FF434343"/>
      </bottom>
      <diagonal/>
    </border>
    <border>
      <left/>
      <right style="double">
        <color rgb="FF434343"/>
      </right>
      <top style="double">
        <color rgb="FF434343"/>
      </top>
      <bottom style="double">
        <color rgb="FF434343"/>
      </bottom>
      <diagonal/>
    </border>
    <border>
      <left style="double">
        <color rgb="FF434343"/>
      </left>
      <right style="double">
        <color rgb="FF434343"/>
      </right>
      <top style="double">
        <color rgb="FF434343"/>
      </top>
      <bottom style="double">
        <color rgb="FF434343"/>
      </bottom>
      <diagonal/>
    </border>
    <border>
      <left style="double">
        <color rgb="FF434343"/>
      </left>
      <right style="double">
        <color rgb="FF434343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2" xfId="0" applyFont="1" applyBorder="1"/>
    <xf numFmtId="0" fontId="6" fillId="0" borderId="9" xfId="0" applyFont="1" applyBorder="1"/>
    <xf numFmtId="0" fontId="3" fillId="0" borderId="9" xfId="0" applyFont="1" applyBorder="1" applyAlignment="1">
      <alignment horizontal="center"/>
    </xf>
    <xf numFmtId="0" fontId="8" fillId="0" borderId="0" xfId="0" applyFont="1"/>
    <xf numFmtId="0" fontId="4" fillId="0" borderId="19" xfId="0" applyFont="1" applyBorder="1"/>
    <xf numFmtId="0" fontId="8" fillId="0" borderId="20" xfId="0" applyFont="1" applyBorder="1"/>
    <xf numFmtId="0" fontId="8" fillId="0" borderId="11" xfId="0" applyFont="1" applyBorder="1"/>
    <xf numFmtId="1" fontId="0" fillId="0" borderId="0" xfId="0" applyNumberFormat="1"/>
    <xf numFmtId="165" fontId="0" fillId="0" borderId="0" xfId="0" applyNumberFormat="1"/>
    <xf numFmtId="0" fontId="10" fillId="0" borderId="21" xfId="0" applyFont="1" applyBorder="1"/>
    <xf numFmtId="0" fontId="8" fillId="0" borderId="11" xfId="0" applyFont="1" applyBorder="1"/>
    <xf numFmtId="0" fontId="4" fillId="0" borderId="11" xfId="0" applyFont="1" applyBorder="1"/>
    <xf numFmtId="0" fontId="8" fillId="0" borderId="0" xfId="0" applyFont="1" applyAlignment="1">
      <alignment wrapText="1"/>
    </xf>
    <xf numFmtId="0" fontId="0" fillId="0" borderId="0" xfId="0"/>
    <xf numFmtId="0" fontId="3" fillId="0" borderId="13" xfId="0" applyFont="1" applyBorder="1" applyAlignment="1">
      <alignment horizontal="center" wrapText="1"/>
    </xf>
    <xf numFmtId="0" fontId="4" fillId="0" borderId="14" xfId="0" applyFont="1" applyBorder="1"/>
    <xf numFmtId="0" fontId="3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3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8" fillId="0" borderId="9" xfId="0" applyNumberFormat="1" applyFont="1" applyBorder="1"/>
    <xf numFmtId="0" fontId="3" fillId="0" borderId="1" xfId="0" applyFont="1" applyBorder="1" applyProtection="1">
      <protection hidden="1"/>
    </xf>
    <xf numFmtId="0" fontId="4" fillId="0" borderId="2" xfId="0" applyFont="1" applyBorder="1" applyProtection="1">
      <protection hidden="1"/>
    </xf>
    <xf numFmtId="0" fontId="6" fillId="0" borderId="1" xfId="0" applyFont="1" applyBorder="1" applyProtection="1">
      <protection hidden="1"/>
    </xf>
    <xf numFmtId="0" fontId="7" fillId="0" borderId="2" xfId="0" applyFont="1" applyBorder="1" applyProtection="1">
      <protection hidden="1"/>
    </xf>
    <xf numFmtId="0" fontId="0" fillId="0" borderId="0" xfId="0" applyProtection="1"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4" fillId="0" borderId="14" xfId="0" applyFont="1" applyBorder="1" applyProtection="1">
      <protection hidden="1"/>
    </xf>
    <xf numFmtId="164" fontId="8" fillId="0" borderId="9" xfId="0" applyNumberFormat="1" applyFont="1" applyBorder="1" applyAlignment="1" applyProtection="1">
      <alignment horizontal="center"/>
      <protection hidden="1"/>
    </xf>
    <xf numFmtId="0" fontId="8" fillId="0" borderId="9" xfId="0" applyFont="1" applyBorder="1" applyProtection="1">
      <protection hidden="1"/>
    </xf>
    <xf numFmtId="0" fontId="8" fillId="0" borderId="13" xfId="0" applyFont="1" applyBorder="1" applyProtection="1">
      <protection hidden="1"/>
    </xf>
    <xf numFmtId="166" fontId="8" fillId="0" borderId="9" xfId="0" applyNumberFormat="1" applyFont="1" applyBorder="1" applyProtection="1">
      <protection locked="0" hidden="1"/>
    </xf>
    <xf numFmtId="0" fontId="8" fillId="0" borderId="16" xfId="0" applyFont="1" applyBorder="1" applyProtection="1">
      <protection locked="0"/>
    </xf>
    <xf numFmtId="0" fontId="8" fillId="0" borderId="9" xfId="0" applyFont="1" applyBorder="1" applyProtection="1">
      <protection locked="0"/>
    </xf>
    <xf numFmtId="167" fontId="8" fillId="0" borderId="9" xfId="0" applyNumberFormat="1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0" fillId="0" borderId="0" xfId="0" applyProtection="1">
      <protection locked="0"/>
    </xf>
    <xf numFmtId="0" fontId="4" fillId="0" borderId="8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166" fontId="8" fillId="0" borderId="15" xfId="0" applyNumberFormat="1" applyFont="1" applyBorder="1" applyProtection="1">
      <protection hidden="1"/>
    </xf>
    <xf numFmtId="1" fontId="8" fillId="0" borderId="20" xfId="0" applyNumberFormat="1" applyFont="1" applyBorder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170" fontId="8" fillId="0" borderId="0" xfId="0" applyNumberFormat="1" applyFont="1" applyAlignment="1" applyProtection="1">
      <alignment horizontal="center"/>
      <protection hidden="1"/>
    </xf>
  </cellXfs>
  <cellStyles count="1">
    <cellStyle name="Normal" xfId="0" builtinId="0"/>
  </cellStyles>
  <dxfs count="3">
    <dxf>
      <font>
        <b/>
        <i val="0"/>
        <strike val="0"/>
        <u/>
        <color theme="2"/>
      </font>
      <fill>
        <patternFill patternType="solid">
          <fgColor rgb="FFFFC000"/>
          <bgColor theme="4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alariominimolegal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R47"/>
  <sheetViews>
    <sheetView tabSelected="1" view="pageBreakPreview" zoomScale="80" zoomScaleNormal="100" zoomScaleSheetLayoutView="80" workbookViewId="0">
      <pane xSplit="3" ySplit="9" topLeftCell="D10" activePane="bottomRight" state="frozen"/>
      <selection pane="topRight" activeCell="C1" sqref="C1"/>
      <selection pane="bottomLeft" activeCell="A10" sqref="A10"/>
      <selection pane="bottomRight" activeCell="B4" sqref="B4:C4"/>
    </sheetView>
  </sheetViews>
  <sheetFormatPr baseColWidth="10" defaultColWidth="12.6640625" defaultRowHeight="15.75" customHeight="1" x14ac:dyDescent="0.25"/>
  <cols>
    <col min="1" max="1" width="0" hidden="1" customWidth="1"/>
    <col min="2" max="2" width="14.44140625" customWidth="1"/>
    <col min="3" max="3" width="12.21875" customWidth="1"/>
    <col min="4" max="4" width="18.88671875" bestFit="1" customWidth="1"/>
    <col min="5" max="5" width="17.33203125" bestFit="1" customWidth="1"/>
    <col min="6" max="6" width="20.6640625" bestFit="1" customWidth="1"/>
    <col min="7" max="7" width="20.109375" bestFit="1" customWidth="1"/>
    <col min="8" max="8" width="16.6640625" customWidth="1"/>
    <col min="9" max="9" width="12.109375" customWidth="1"/>
    <col min="10" max="10" width="15.44140625" bestFit="1" customWidth="1"/>
    <col min="11" max="16" width="7.6640625" customWidth="1"/>
  </cols>
  <sheetData>
    <row r="1" spans="1:16" ht="15.75" customHeight="1" x14ac:dyDescent="0.3">
      <c r="B1" s="26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3.2" x14ac:dyDescent="0.25">
      <c r="B2" s="27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.75" customHeight="1" x14ac:dyDescent="0.3">
      <c r="B3" s="29" t="s">
        <v>2</v>
      </c>
      <c r="C3" s="30"/>
      <c r="D3" s="48"/>
      <c r="E3" s="47"/>
      <c r="F3" s="47"/>
      <c r="G3" s="47"/>
      <c r="H3" s="47"/>
      <c r="I3" s="47"/>
      <c r="J3" s="47"/>
      <c r="K3" s="47"/>
      <c r="L3" s="45"/>
      <c r="M3" s="49" t="s">
        <v>3</v>
      </c>
      <c r="N3" s="50"/>
      <c r="O3" s="50"/>
      <c r="P3" s="51"/>
    </row>
    <row r="4" spans="1:16" ht="15.75" customHeight="1" x14ac:dyDescent="0.3">
      <c r="B4" s="29" t="s">
        <v>4</v>
      </c>
      <c r="C4" s="30"/>
      <c r="D4" s="48"/>
      <c r="E4" s="47"/>
      <c r="F4" s="47"/>
      <c r="G4" s="47"/>
      <c r="H4" s="47"/>
      <c r="I4" s="47"/>
      <c r="J4" s="47"/>
      <c r="K4" s="47"/>
      <c r="L4" s="45"/>
      <c r="M4" s="52"/>
      <c r="N4" s="53"/>
      <c r="O4" s="53"/>
      <c r="P4" s="54"/>
    </row>
    <row r="5" spans="1:16" ht="15.75" customHeight="1" x14ac:dyDescent="0.3">
      <c r="B5" s="29" t="s">
        <v>5</v>
      </c>
      <c r="C5" s="30"/>
      <c r="D5" s="48"/>
      <c r="E5" s="47"/>
      <c r="F5" s="47"/>
      <c r="G5" s="47"/>
      <c r="H5" s="47"/>
      <c r="I5" s="47"/>
      <c r="J5" s="47"/>
      <c r="K5" s="47"/>
      <c r="L5" s="45"/>
      <c r="M5" s="52"/>
      <c r="N5" s="53"/>
      <c r="O5" s="53"/>
      <c r="P5" s="54"/>
    </row>
    <row r="6" spans="1:16" ht="13.2" x14ac:dyDescent="0.25">
      <c r="B6" s="31" t="s">
        <v>6</v>
      </c>
      <c r="C6" s="32">
        <f>IF($D$6="Enero",1, IF($D$6="Febrero",2, IF($D$6="Marzo",3, IF($D$6="Abril",4, IF($D$6="Mayo",5, IF($D$6="Junio",6, IF($D$6="Julio",7, IF($D$6="Agosto",8, IF($D$6="Septiembre",9, IF($D$6="Octubre",10, IF($D$6="Noviembre",11, IF($D$6="Diciembre",12, ""))))))))))))</f>
        <v>12</v>
      </c>
      <c r="D6" s="44" t="s">
        <v>31</v>
      </c>
      <c r="E6" s="45"/>
      <c r="F6" s="1"/>
      <c r="G6" s="1"/>
      <c r="H6" s="2" t="s">
        <v>7</v>
      </c>
      <c r="I6" s="46">
        <v>2024</v>
      </c>
      <c r="J6" s="47"/>
      <c r="K6" s="47"/>
      <c r="L6" s="45"/>
      <c r="M6" s="55"/>
      <c r="N6" s="56"/>
      <c r="O6" s="56"/>
      <c r="P6" s="57"/>
    </row>
    <row r="7" spans="1:16" ht="15.75" customHeight="1" x14ac:dyDescent="0.25">
      <c r="B7" s="33"/>
      <c r="C7" s="33"/>
    </row>
    <row r="8" spans="1:16" ht="15.75" customHeight="1" x14ac:dyDescent="0.3">
      <c r="A8" s="20" t="s">
        <v>30</v>
      </c>
      <c r="B8" s="34" t="s">
        <v>8</v>
      </c>
      <c r="C8" s="34" t="s">
        <v>9</v>
      </c>
      <c r="D8" s="21" t="s">
        <v>10</v>
      </c>
      <c r="E8" s="15" t="s">
        <v>11</v>
      </c>
      <c r="F8" s="15" t="s">
        <v>28</v>
      </c>
      <c r="G8" s="15" t="s">
        <v>27</v>
      </c>
      <c r="H8" s="15" t="s">
        <v>12</v>
      </c>
      <c r="I8" s="21" t="s">
        <v>29</v>
      </c>
      <c r="J8" s="15" t="s">
        <v>13</v>
      </c>
      <c r="K8" s="17" t="s">
        <v>14</v>
      </c>
      <c r="L8" s="18"/>
      <c r="M8" s="18"/>
      <c r="N8" s="19"/>
      <c r="O8" s="17" t="s">
        <v>15</v>
      </c>
      <c r="P8" s="19"/>
    </row>
    <row r="9" spans="1:16" ht="15.75" customHeight="1" x14ac:dyDescent="0.3">
      <c r="A9" s="16"/>
      <c r="B9" s="35"/>
      <c r="C9" s="35"/>
      <c r="D9" s="16"/>
      <c r="E9" s="16"/>
      <c r="F9" s="22"/>
      <c r="G9" s="22"/>
      <c r="H9" s="16"/>
      <c r="I9" s="16"/>
      <c r="J9" s="16"/>
      <c r="K9" s="3" t="s">
        <v>16</v>
      </c>
      <c r="L9" s="3" t="s">
        <v>17</v>
      </c>
      <c r="M9" s="3" t="s">
        <v>18</v>
      </c>
      <c r="N9" s="3" t="s">
        <v>19</v>
      </c>
      <c r="O9" s="3" t="s">
        <v>20</v>
      </c>
      <c r="P9" s="3" t="s">
        <v>21</v>
      </c>
    </row>
    <row r="10" spans="1:16" ht="15" x14ac:dyDescent="0.25">
      <c r="A10" s="8">
        <f>IF(B10&lt;&gt;"", WEEKNUM(B10, 2), "")</f>
        <v>48</v>
      </c>
      <c r="B10" s="36">
        <f>IF(ISBLANK($D$6), "Falta mes ", IF(AND(ROW()-9&lt;=DAY(DATE($I$6, $C$6+1, 0)), $D$6&lt;&gt;""), DATE($I$6, $C$6, ROW()-9), ""))</f>
        <v>45627</v>
      </c>
      <c r="C10" s="37" t="str">
        <f t="shared" ref="C10:C40" si="0">PROPER(IF(B10&lt;&gt;"", TEXT(B10, "dddd"), ""))</f>
        <v>Domingo</v>
      </c>
      <c r="D10" s="39"/>
      <c r="E10" s="39"/>
      <c r="F10" s="39"/>
      <c r="G10" s="39"/>
      <c r="H10" s="28" t="str">
        <f>IF(AND(ISBLANK($F10), ISBLANK($G10)), " ",
IF(AND(ISBLANK($F10), NOT(ISBLANK($G10))), "Falta Sal, Desc",
IF(AND(NOT(ISBLANK($F10)), ISBLANK($G10)), "Falta Ing. Desc",
IF(AND(NOT(ISBLANK($F10)), NOT(ISBLANK($G10))), $G10-$F10, ""))))</f>
        <v xml:space="preserve"> </v>
      </c>
      <c r="I10" s="58">
        <f>IF(E10&lt;D10, E10+1-D10, E10-D10)-(G10-F10)</f>
        <v>0</v>
      </c>
      <c r="J10" s="60" t="str">
        <f>IF(C10="Domingo", TEXT(SUMIFS($I$10:$I$40, $A$10:$A$40, A10)*24/24, "[hh]:mm"), "")</f>
        <v>00:00</v>
      </c>
      <c r="K10" s="40"/>
      <c r="L10" s="41"/>
      <c r="M10" s="41"/>
      <c r="N10" s="41"/>
      <c r="O10" s="41"/>
      <c r="P10" s="41"/>
    </row>
    <row r="11" spans="1:16" ht="15" x14ac:dyDescent="0.25">
      <c r="A11">
        <f t="shared" ref="A11:A40" si="1">IF(B11&lt;&gt;"", WEEKNUM(B11, 2), "")</f>
        <v>49</v>
      </c>
      <c r="B11" s="36">
        <f t="shared" ref="B11:B40" si="2">IF(ISBLANK($D$6), "Falta mes ", IF(AND(ROW()-9&lt;=DAY(DATE($I$6, $C$6+1, 0)), $D$6&lt;&gt;""), DATE($I$6, $C$6, ROW()-9), ""))</f>
        <v>45628</v>
      </c>
      <c r="C11" s="37" t="str">
        <f t="shared" si="0"/>
        <v>Lunes</v>
      </c>
      <c r="D11" s="39"/>
      <c r="E11" s="39"/>
      <c r="F11" s="39"/>
      <c r="G11" s="39"/>
      <c r="H11" s="28" t="str">
        <f t="shared" ref="H11:H40" si="3">IF(AND(ISBLANK($F11), ISBLANK($G11)), " ",
IF(AND(ISBLANK($F11), NOT(ISBLANK($G11))), "Falta Sal, Desc",
IF(AND(NOT(ISBLANK($F11)), ISBLANK($G11)), "Falta Ing. Desc",
IF(AND(NOT(ISBLANK($F11)), NOT(ISBLANK($G11))), $G11-$F11, ""))))</f>
        <v xml:space="preserve"> </v>
      </c>
      <c r="I11" s="58">
        <f>IF(E11&lt;D11, E11+1-D11, E11-D11) - (G11-F11)</f>
        <v>0</v>
      </c>
      <c r="J11" s="60" t="str">
        <f t="shared" ref="J11:J40" si="4">IF(C11="Domingo", TEXT(SUMIFS($I$10:$I$40, $A$10:$A$40, A11)*24/24, "[hh]:mm"), "")</f>
        <v/>
      </c>
      <c r="K11" s="40"/>
      <c r="L11" s="41"/>
      <c r="M11" s="42"/>
      <c r="N11" s="41"/>
      <c r="O11" s="41"/>
      <c r="P11" s="41"/>
    </row>
    <row r="12" spans="1:16" ht="15" x14ac:dyDescent="0.25">
      <c r="A12">
        <f t="shared" si="1"/>
        <v>49</v>
      </c>
      <c r="B12" s="36">
        <f t="shared" si="2"/>
        <v>45629</v>
      </c>
      <c r="C12" s="37" t="str">
        <f t="shared" si="0"/>
        <v>Martes</v>
      </c>
      <c r="D12" s="39"/>
      <c r="E12" s="39"/>
      <c r="F12" s="39"/>
      <c r="G12" s="39"/>
      <c r="H12" s="28" t="str">
        <f t="shared" si="3"/>
        <v xml:space="preserve"> </v>
      </c>
      <c r="I12" s="58">
        <f t="shared" ref="I12:I40" si="5">IF(E12&lt;D12, E12+1-D12, E12-D12) - (G12-F12)</f>
        <v>0</v>
      </c>
      <c r="J12" s="61" t="str">
        <f>IF(C12="Domingo", TEXT(SUMIFS($I$10:$I$40, $A$10:$A$40, A12)*24/24, "[hh]:mm"), "")</f>
        <v/>
      </c>
      <c r="K12" s="40"/>
      <c r="L12" s="41"/>
      <c r="M12" s="41"/>
      <c r="N12" s="41"/>
      <c r="O12" s="41"/>
      <c r="P12" s="41"/>
    </row>
    <row r="13" spans="1:16" ht="15" x14ac:dyDescent="0.25">
      <c r="A13">
        <f t="shared" si="1"/>
        <v>49</v>
      </c>
      <c r="B13" s="36">
        <f t="shared" si="2"/>
        <v>45630</v>
      </c>
      <c r="C13" s="37" t="str">
        <f t="shared" si="0"/>
        <v>Miércoles</v>
      </c>
      <c r="D13" s="39"/>
      <c r="E13" s="39"/>
      <c r="F13" s="39"/>
      <c r="G13" s="39"/>
      <c r="H13" s="28" t="str">
        <f t="shared" si="3"/>
        <v xml:space="preserve"> </v>
      </c>
      <c r="I13" s="58">
        <f t="shared" si="5"/>
        <v>0</v>
      </c>
      <c r="J13" s="60" t="str">
        <f t="shared" si="4"/>
        <v/>
      </c>
      <c r="K13" s="40"/>
      <c r="L13" s="41"/>
      <c r="M13" s="41"/>
      <c r="N13" s="41"/>
      <c r="O13" s="41"/>
      <c r="P13" s="41"/>
    </row>
    <row r="14" spans="1:16" ht="15" x14ac:dyDescent="0.25">
      <c r="A14">
        <f t="shared" si="1"/>
        <v>49</v>
      </c>
      <c r="B14" s="36">
        <f t="shared" si="2"/>
        <v>45631</v>
      </c>
      <c r="C14" s="37" t="str">
        <f t="shared" si="0"/>
        <v>Jueves</v>
      </c>
      <c r="D14" s="39"/>
      <c r="E14" s="39"/>
      <c r="F14" s="39"/>
      <c r="G14" s="39"/>
      <c r="H14" s="28" t="str">
        <f t="shared" si="3"/>
        <v xml:space="preserve"> </v>
      </c>
      <c r="I14" s="58">
        <f t="shared" si="5"/>
        <v>0</v>
      </c>
      <c r="J14" s="60" t="str">
        <f t="shared" si="4"/>
        <v/>
      </c>
      <c r="K14" s="40"/>
      <c r="L14" s="41"/>
      <c r="M14" s="41"/>
      <c r="N14" s="41"/>
      <c r="O14" s="41"/>
      <c r="P14" s="41"/>
    </row>
    <row r="15" spans="1:16" ht="15" customHeight="1" x14ac:dyDescent="0.25">
      <c r="A15">
        <f t="shared" si="1"/>
        <v>49</v>
      </c>
      <c r="B15" s="36">
        <f t="shared" si="2"/>
        <v>45632</v>
      </c>
      <c r="C15" s="37" t="str">
        <f t="shared" si="0"/>
        <v>Viernes</v>
      </c>
      <c r="D15" s="39"/>
      <c r="E15" s="39"/>
      <c r="F15" s="39"/>
      <c r="G15" s="39"/>
      <c r="H15" s="28" t="str">
        <f t="shared" si="3"/>
        <v xml:space="preserve"> </v>
      </c>
      <c r="I15" s="58">
        <f t="shared" si="5"/>
        <v>0</v>
      </c>
      <c r="J15" s="60" t="str">
        <f t="shared" si="4"/>
        <v/>
      </c>
      <c r="K15" s="40"/>
      <c r="L15" s="41"/>
      <c r="M15" s="41"/>
      <c r="N15" s="41"/>
      <c r="O15" s="41"/>
      <c r="P15" s="41"/>
    </row>
    <row r="16" spans="1:16" ht="15" x14ac:dyDescent="0.25">
      <c r="A16">
        <f t="shared" si="1"/>
        <v>49</v>
      </c>
      <c r="B16" s="36">
        <f t="shared" si="2"/>
        <v>45633</v>
      </c>
      <c r="C16" s="37" t="str">
        <f t="shared" si="0"/>
        <v>Sábado</v>
      </c>
      <c r="D16" s="39"/>
      <c r="E16" s="39"/>
      <c r="F16" s="39"/>
      <c r="G16" s="39"/>
      <c r="H16" s="28" t="str">
        <f t="shared" si="3"/>
        <v xml:space="preserve"> </v>
      </c>
      <c r="I16" s="58">
        <f t="shared" si="5"/>
        <v>0</v>
      </c>
      <c r="J16" s="60" t="str">
        <f t="shared" si="4"/>
        <v/>
      </c>
      <c r="K16" s="40"/>
      <c r="L16" s="41"/>
      <c r="M16" s="41"/>
      <c r="N16" s="41"/>
      <c r="O16" s="41"/>
      <c r="P16" s="41"/>
    </row>
    <row r="17" spans="1:18" ht="15" x14ac:dyDescent="0.25">
      <c r="A17">
        <f t="shared" si="1"/>
        <v>49</v>
      </c>
      <c r="B17" s="36">
        <f t="shared" si="2"/>
        <v>45634</v>
      </c>
      <c r="C17" s="37" t="str">
        <f t="shared" si="0"/>
        <v>Domingo</v>
      </c>
      <c r="D17" s="39"/>
      <c r="E17" s="39"/>
      <c r="F17" s="39"/>
      <c r="G17" s="39"/>
      <c r="H17" s="28" t="str">
        <f t="shared" si="3"/>
        <v xml:space="preserve"> </v>
      </c>
      <c r="I17" s="58">
        <f t="shared" si="5"/>
        <v>0</v>
      </c>
      <c r="J17" s="60" t="str">
        <f t="shared" si="4"/>
        <v>00:00</v>
      </c>
      <c r="K17" s="40"/>
      <c r="L17" s="41"/>
      <c r="M17" s="41"/>
      <c r="N17" s="41"/>
      <c r="O17" s="41"/>
      <c r="P17" s="41"/>
    </row>
    <row r="18" spans="1:18" ht="15" x14ac:dyDescent="0.25">
      <c r="A18">
        <f t="shared" si="1"/>
        <v>50</v>
      </c>
      <c r="B18" s="36">
        <f t="shared" si="2"/>
        <v>45635</v>
      </c>
      <c r="C18" s="37" t="str">
        <f t="shared" si="0"/>
        <v>Lunes</v>
      </c>
      <c r="D18" s="39"/>
      <c r="E18" s="39"/>
      <c r="F18" s="39"/>
      <c r="G18" s="39"/>
      <c r="H18" s="28" t="str">
        <f t="shared" si="3"/>
        <v xml:space="preserve"> </v>
      </c>
      <c r="I18" s="58">
        <f>IF(E18&lt;D18, E18+1-D18, E18-D18) - (G18-F18)</f>
        <v>0</v>
      </c>
      <c r="J18" s="60" t="str">
        <f t="shared" si="4"/>
        <v/>
      </c>
      <c r="K18" s="40"/>
      <c r="L18" s="41"/>
      <c r="M18" s="41"/>
      <c r="N18" s="41"/>
      <c r="O18" s="41"/>
      <c r="P18" s="41"/>
    </row>
    <row r="19" spans="1:18" ht="15" x14ac:dyDescent="0.25">
      <c r="A19">
        <f t="shared" si="1"/>
        <v>50</v>
      </c>
      <c r="B19" s="36">
        <f t="shared" si="2"/>
        <v>45636</v>
      </c>
      <c r="C19" s="37" t="str">
        <f t="shared" si="0"/>
        <v>Martes</v>
      </c>
      <c r="D19" s="39"/>
      <c r="E19" s="39"/>
      <c r="F19" s="39"/>
      <c r="G19" s="39"/>
      <c r="H19" s="28" t="str">
        <f t="shared" si="3"/>
        <v xml:space="preserve"> </v>
      </c>
      <c r="I19" s="58">
        <f t="shared" si="5"/>
        <v>0</v>
      </c>
      <c r="J19" s="60" t="str">
        <f t="shared" si="4"/>
        <v/>
      </c>
      <c r="K19" s="40"/>
      <c r="L19" s="41"/>
      <c r="M19" s="41"/>
      <c r="N19" s="41"/>
      <c r="O19" s="41"/>
      <c r="P19" s="41"/>
    </row>
    <row r="20" spans="1:18" ht="15" x14ac:dyDescent="0.25">
      <c r="A20">
        <f t="shared" si="1"/>
        <v>50</v>
      </c>
      <c r="B20" s="36">
        <f t="shared" si="2"/>
        <v>45637</v>
      </c>
      <c r="C20" s="37" t="str">
        <f t="shared" si="0"/>
        <v>Miércoles</v>
      </c>
      <c r="D20" s="39"/>
      <c r="E20" s="39"/>
      <c r="F20" s="39"/>
      <c r="G20" s="39"/>
      <c r="H20" s="28" t="str">
        <f t="shared" si="3"/>
        <v xml:space="preserve"> </v>
      </c>
      <c r="I20" s="58">
        <f t="shared" si="5"/>
        <v>0</v>
      </c>
      <c r="J20" s="60" t="str">
        <f t="shared" si="4"/>
        <v/>
      </c>
      <c r="K20" s="40"/>
      <c r="L20" s="41"/>
      <c r="M20" s="41"/>
      <c r="N20" s="41"/>
      <c r="O20" s="41"/>
      <c r="P20" s="41"/>
    </row>
    <row r="21" spans="1:18" ht="15" x14ac:dyDescent="0.25">
      <c r="A21">
        <f t="shared" si="1"/>
        <v>50</v>
      </c>
      <c r="B21" s="36">
        <f t="shared" si="2"/>
        <v>45638</v>
      </c>
      <c r="C21" s="37" t="str">
        <f t="shared" si="0"/>
        <v>Jueves</v>
      </c>
      <c r="D21" s="39"/>
      <c r="E21" s="39"/>
      <c r="F21" s="39"/>
      <c r="G21" s="39"/>
      <c r="H21" s="28" t="str">
        <f t="shared" si="3"/>
        <v xml:space="preserve"> </v>
      </c>
      <c r="I21" s="58">
        <f t="shared" si="5"/>
        <v>0</v>
      </c>
      <c r="J21" s="60" t="str">
        <f t="shared" si="4"/>
        <v/>
      </c>
      <c r="K21" s="40"/>
      <c r="L21" s="41"/>
      <c r="M21" s="41"/>
      <c r="N21" s="41"/>
      <c r="O21" s="41"/>
      <c r="P21" s="41"/>
    </row>
    <row r="22" spans="1:18" ht="15" x14ac:dyDescent="0.25">
      <c r="A22">
        <f t="shared" si="1"/>
        <v>50</v>
      </c>
      <c r="B22" s="36">
        <f t="shared" si="2"/>
        <v>45639</v>
      </c>
      <c r="C22" s="37" t="str">
        <f t="shared" si="0"/>
        <v>Viernes</v>
      </c>
      <c r="D22" s="39"/>
      <c r="E22" s="39"/>
      <c r="F22" s="39"/>
      <c r="G22" s="39"/>
      <c r="H22" s="28" t="str">
        <f t="shared" si="3"/>
        <v xml:space="preserve"> </v>
      </c>
      <c r="I22" s="58">
        <f t="shared" si="5"/>
        <v>0</v>
      </c>
      <c r="J22" s="60" t="str">
        <f t="shared" si="4"/>
        <v/>
      </c>
      <c r="K22" s="40"/>
      <c r="L22" s="41"/>
      <c r="M22" s="41"/>
      <c r="N22" s="41"/>
      <c r="O22" s="41"/>
      <c r="P22" s="41"/>
    </row>
    <row r="23" spans="1:18" ht="15" x14ac:dyDescent="0.25">
      <c r="A23">
        <f t="shared" si="1"/>
        <v>50</v>
      </c>
      <c r="B23" s="36">
        <f t="shared" si="2"/>
        <v>45640</v>
      </c>
      <c r="C23" s="37" t="str">
        <f t="shared" si="0"/>
        <v>Sábado</v>
      </c>
      <c r="D23" s="39"/>
      <c r="E23" s="39"/>
      <c r="F23" s="39"/>
      <c r="G23" s="39"/>
      <c r="H23" s="28" t="str">
        <f t="shared" si="3"/>
        <v xml:space="preserve"> </v>
      </c>
      <c r="I23" s="58">
        <f t="shared" si="5"/>
        <v>0</v>
      </c>
      <c r="J23" s="60" t="str">
        <f t="shared" si="4"/>
        <v/>
      </c>
      <c r="K23" s="40"/>
      <c r="L23" s="41"/>
      <c r="M23" s="41"/>
      <c r="N23" s="41"/>
      <c r="O23" s="41"/>
      <c r="P23" s="41"/>
    </row>
    <row r="24" spans="1:18" ht="15" x14ac:dyDescent="0.25">
      <c r="A24">
        <f t="shared" si="1"/>
        <v>50</v>
      </c>
      <c r="B24" s="36">
        <f t="shared" si="2"/>
        <v>45641</v>
      </c>
      <c r="C24" s="37" t="str">
        <f t="shared" si="0"/>
        <v>Domingo</v>
      </c>
      <c r="D24" s="39"/>
      <c r="E24" s="39"/>
      <c r="F24" s="39"/>
      <c r="G24" s="39"/>
      <c r="H24" s="28" t="str">
        <f t="shared" si="3"/>
        <v xml:space="preserve"> </v>
      </c>
      <c r="I24" s="58">
        <f t="shared" si="5"/>
        <v>0</v>
      </c>
      <c r="J24" s="60" t="str">
        <f t="shared" si="4"/>
        <v>00:00</v>
      </c>
      <c r="K24" s="40"/>
      <c r="L24" s="41"/>
      <c r="M24" s="41"/>
      <c r="N24" s="41"/>
      <c r="O24" s="41"/>
      <c r="P24" s="41"/>
      <c r="R24" s="9"/>
    </row>
    <row r="25" spans="1:18" ht="15" x14ac:dyDescent="0.25">
      <c r="A25">
        <f t="shared" si="1"/>
        <v>51</v>
      </c>
      <c r="B25" s="36">
        <f t="shared" si="2"/>
        <v>45642</v>
      </c>
      <c r="C25" s="37" t="str">
        <f t="shared" si="0"/>
        <v>Lunes</v>
      </c>
      <c r="D25" s="39"/>
      <c r="E25" s="39"/>
      <c r="F25" s="39"/>
      <c r="G25" s="39"/>
      <c r="H25" s="28" t="str">
        <f t="shared" si="3"/>
        <v xml:space="preserve"> </v>
      </c>
      <c r="I25" s="58">
        <f t="shared" si="5"/>
        <v>0</v>
      </c>
      <c r="J25" s="60" t="str">
        <f t="shared" si="4"/>
        <v/>
      </c>
      <c r="K25" s="40"/>
      <c r="L25" s="41"/>
      <c r="M25" s="41"/>
      <c r="N25" s="41"/>
      <c r="O25" s="41"/>
      <c r="P25" s="41"/>
    </row>
    <row r="26" spans="1:18" ht="15" x14ac:dyDescent="0.25">
      <c r="A26">
        <f t="shared" si="1"/>
        <v>51</v>
      </c>
      <c r="B26" s="36">
        <f t="shared" si="2"/>
        <v>45643</v>
      </c>
      <c r="C26" s="37" t="str">
        <f t="shared" si="0"/>
        <v>Martes</v>
      </c>
      <c r="D26" s="39"/>
      <c r="E26" s="39"/>
      <c r="F26" s="39"/>
      <c r="G26" s="39"/>
      <c r="H26" s="28" t="str">
        <f t="shared" si="3"/>
        <v xml:space="preserve"> </v>
      </c>
      <c r="I26" s="58">
        <f t="shared" si="5"/>
        <v>0</v>
      </c>
      <c r="J26" s="60" t="str">
        <f t="shared" si="4"/>
        <v/>
      </c>
      <c r="K26" s="40"/>
      <c r="L26" s="41"/>
      <c r="M26" s="41"/>
      <c r="N26" s="41"/>
      <c r="O26" s="41"/>
      <c r="P26" s="41"/>
    </row>
    <row r="27" spans="1:18" ht="15" x14ac:dyDescent="0.25">
      <c r="A27">
        <f t="shared" si="1"/>
        <v>51</v>
      </c>
      <c r="B27" s="36">
        <f t="shared" si="2"/>
        <v>45644</v>
      </c>
      <c r="C27" s="37" t="str">
        <f t="shared" si="0"/>
        <v>Miércoles</v>
      </c>
      <c r="D27" s="39"/>
      <c r="E27" s="39"/>
      <c r="F27" s="39"/>
      <c r="G27" s="39"/>
      <c r="H27" s="28" t="str">
        <f t="shared" si="3"/>
        <v xml:space="preserve"> </v>
      </c>
      <c r="I27" s="58">
        <f t="shared" si="5"/>
        <v>0</v>
      </c>
      <c r="J27" s="60" t="str">
        <f t="shared" si="4"/>
        <v/>
      </c>
      <c r="K27" s="40"/>
      <c r="L27" s="41"/>
      <c r="M27" s="41"/>
      <c r="N27" s="41"/>
      <c r="O27" s="41"/>
      <c r="P27" s="41"/>
    </row>
    <row r="28" spans="1:18" ht="15" x14ac:dyDescent="0.25">
      <c r="A28">
        <f t="shared" si="1"/>
        <v>51</v>
      </c>
      <c r="B28" s="36">
        <f t="shared" si="2"/>
        <v>45645</v>
      </c>
      <c r="C28" s="37" t="str">
        <f t="shared" si="0"/>
        <v>Jueves</v>
      </c>
      <c r="D28" s="39"/>
      <c r="E28" s="39"/>
      <c r="F28" s="39"/>
      <c r="G28" s="39"/>
      <c r="H28" s="28" t="str">
        <f t="shared" si="3"/>
        <v xml:space="preserve"> </v>
      </c>
      <c r="I28" s="58">
        <f t="shared" si="5"/>
        <v>0</v>
      </c>
      <c r="J28" s="60" t="str">
        <f t="shared" si="4"/>
        <v/>
      </c>
      <c r="K28" s="40"/>
      <c r="L28" s="41"/>
      <c r="M28" s="41"/>
      <c r="N28" s="41"/>
      <c r="O28" s="41"/>
      <c r="P28" s="41"/>
    </row>
    <row r="29" spans="1:18" ht="15" x14ac:dyDescent="0.25">
      <c r="A29">
        <f t="shared" si="1"/>
        <v>51</v>
      </c>
      <c r="B29" s="36">
        <f t="shared" si="2"/>
        <v>45646</v>
      </c>
      <c r="C29" s="37" t="str">
        <f t="shared" si="0"/>
        <v>Viernes</v>
      </c>
      <c r="D29" s="39"/>
      <c r="E29" s="39"/>
      <c r="F29" s="39"/>
      <c r="G29" s="39"/>
      <c r="H29" s="28" t="str">
        <f t="shared" si="3"/>
        <v xml:space="preserve"> </v>
      </c>
      <c r="I29" s="58">
        <f t="shared" si="5"/>
        <v>0</v>
      </c>
      <c r="J29" s="60" t="str">
        <f t="shared" si="4"/>
        <v/>
      </c>
      <c r="K29" s="40"/>
      <c r="L29" s="41"/>
      <c r="M29" s="41"/>
      <c r="N29" s="41"/>
      <c r="O29" s="41"/>
      <c r="P29" s="41"/>
    </row>
    <row r="30" spans="1:18" ht="15" x14ac:dyDescent="0.25">
      <c r="A30">
        <f t="shared" si="1"/>
        <v>51</v>
      </c>
      <c r="B30" s="36">
        <f t="shared" si="2"/>
        <v>45647</v>
      </c>
      <c r="C30" s="37" t="str">
        <f t="shared" si="0"/>
        <v>Sábado</v>
      </c>
      <c r="D30" s="39"/>
      <c r="E30" s="39"/>
      <c r="F30" s="39"/>
      <c r="G30" s="39"/>
      <c r="H30" s="28" t="str">
        <f t="shared" si="3"/>
        <v xml:space="preserve"> </v>
      </c>
      <c r="I30" s="58">
        <f t="shared" si="5"/>
        <v>0</v>
      </c>
      <c r="J30" s="60" t="str">
        <f t="shared" si="4"/>
        <v/>
      </c>
      <c r="K30" s="40"/>
      <c r="L30" s="41"/>
      <c r="M30" s="41"/>
      <c r="N30" s="41"/>
      <c r="O30" s="41"/>
      <c r="P30" s="41"/>
    </row>
    <row r="31" spans="1:18" ht="15" x14ac:dyDescent="0.25">
      <c r="A31">
        <f t="shared" si="1"/>
        <v>51</v>
      </c>
      <c r="B31" s="36">
        <f t="shared" si="2"/>
        <v>45648</v>
      </c>
      <c r="C31" s="37" t="str">
        <f t="shared" si="0"/>
        <v>Domingo</v>
      </c>
      <c r="D31" s="39"/>
      <c r="E31" s="39"/>
      <c r="F31" s="39"/>
      <c r="G31" s="39"/>
      <c r="H31" s="28" t="str">
        <f t="shared" si="3"/>
        <v xml:space="preserve"> </v>
      </c>
      <c r="I31" s="58">
        <f t="shared" si="5"/>
        <v>0</v>
      </c>
      <c r="J31" s="60" t="str">
        <f t="shared" si="4"/>
        <v>00:00</v>
      </c>
      <c r="K31" s="40"/>
      <c r="L31" s="41"/>
      <c r="M31" s="41"/>
      <c r="N31" s="41"/>
      <c r="O31" s="41"/>
      <c r="P31" s="41"/>
    </row>
    <row r="32" spans="1:18" ht="15" x14ac:dyDescent="0.25">
      <c r="A32">
        <f t="shared" si="1"/>
        <v>52</v>
      </c>
      <c r="B32" s="36">
        <f t="shared" si="2"/>
        <v>45649</v>
      </c>
      <c r="C32" s="37" t="str">
        <f t="shared" si="0"/>
        <v>Lunes</v>
      </c>
      <c r="D32" s="39"/>
      <c r="E32" s="39"/>
      <c r="F32" s="39"/>
      <c r="G32" s="39"/>
      <c r="H32" s="28" t="str">
        <f t="shared" si="3"/>
        <v xml:space="preserve"> </v>
      </c>
      <c r="I32" s="58">
        <f t="shared" si="5"/>
        <v>0</v>
      </c>
      <c r="J32" s="60" t="str">
        <f t="shared" si="4"/>
        <v/>
      </c>
      <c r="K32" s="40"/>
      <c r="L32" s="41"/>
      <c r="M32" s="41"/>
      <c r="N32" s="41"/>
      <c r="O32" s="41"/>
      <c r="P32" s="41"/>
      <c r="R32" s="8"/>
    </row>
    <row r="33" spans="1:18" ht="15" x14ac:dyDescent="0.25">
      <c r="A33">
        <f t="shared" si="1"/>
        <v>52</v>
      </c>
      <c r="B33" s="36">
        <f t="shared" si="2"/>
        <v>45650</v>
      </c>
      <c r="C33" s="37" t="str">
        <f t="shared" si="0"/>
        <v>Martes</v>
      </c>
      <c r="D33" s="39"/>
      <c r="E33" s="39"/>
      <c r="F33" s="39"/>
      <c r="G33" s="39"/>
      <c r="H33" s="28" t="str">
        <f t="shared" si="3"/>
        <v xml:space="preserve"> </v>
      </c>
      <c r="I33" s="58">
        <f t="shared" si="5"/>
        <v>0</v>
      </c>
      <c r="J33" s="60" t="str">
        <f t="shared" si="4"/>
        <v/>
      </c>
      <c r="K33" s="40"/>
      <c r="L33" s="41"/>
      <c r="M33" s="41"/>
      <c r="N33" s="41"/>
      <c r="O33" s="41"/>
      <c r="P33" s="41"/>
      <c r="R33" s="8"/>
    </row>
    <row r="34" spans="1:18" ht="15" x14ac:dyDescent="0.25">
      <c r="A34">
        <f t="shared" si="1"/>
        <v>52</v>
      </c>
      <c r="B34" s="36">
        <f t="shared" si="2"/>
        <v>45651</v>
      </c>
      <c r="C34" s="37" t="str">
        <f t="shared" si="0"/>
        <v>Miércoles</v>
      </c>
      <c r="D34" s="39"/>
      <c r="E34" s="39"/>
      <c r="F34" s="39"/>
      <c r="G34" s="39"/>
      <c r="H34" s="28" t="str">
        <f t="shared" si="3"/>
        <v xml:space="preserve"> </v>
      </c>
      <c r="I34" s="58">
        <f t="shared" si="5"/>
        <v>0</v>
      </c>
      <c r="J34" s="60" t="str">
        <f t="shared" si="4"/>
        <v/>
      </c>
      <c r="K34" s="40"/>
      <c r="L34" s="41"/>
      <c r="M34" s="41"/>
      <c r="N34" s="41"/>
      <c r="O34" s="41"/>
      <c r="P34" s="41"/>
    </row>
    <row r="35" spans="1:18" ht="15" x14ac:dyDescent="0.25">
      <c r="A35">
        <f t="shared" si="1"/>
        <v>52</v>
      </c>
      <c r="B35" s="36">
        <f t="shared" si="2"/>
        <v>45652</v>
      </c>
      <c r="C35" s="37" t="str">
        <f t="shared" si="0"/>
        <v>Jueves</v>
      </c>
      <c r="D35" s="39"/>
      <c r="E35" s="39"/>
      <c r="F35" s="39"/>
      <c r="G35" s="39"/>
      <c r="H35" s="28" t="str">
        <f t="shared" si="3"/>
        <v xml:space="preserve"> </v>
      </c>
      <c r="I35" s="58">
        <f t="shared" si="5"/>
        <v>0</v>
      </c>
      <c r="J35" s="60" t="str">
        <f t="shared" si="4"/>
        <v/>
      </c>
      <c r="K35" s="40"/>
      <c r="L35" s="41"/>
      <c r="M35" s="41"/>
      <c r="N35" s="41"/>
      <c r="O35" s="41"/>
      <c r="P35" s="41"/>
    </row>
    <row r="36" spans="1:18" ht="15" x14ac:dyDescent="0.25">
      <c r="A36">
        <f t="shared" si="1"/>
        <v>52</v>
      </c>
      <c r="B36" s="36">
        <f t="shared" si="2"/>
        <v>45653</v>
      </c>
      <c r="C36" s="37" t="str">
        <f t="shared" si="0"/>
        <v>Viernes</v>
      </c>
      <c r="D36" s="39"/>
      <c r="E36" s="39"/>
      <c r="F36" s="39"/>
      <c r="G36" s="39"/>
      <c r="H36" s="28" t="str">
        <f t="shared" si="3"/>
        <v xml:space="preserve"> </v>
      </c>
      <c r="I36" s="58">
        <f t="shared" si="5"/>
        <v>0</v>
      </c>
      <c r="J36" s="60" t="str">
        <f t="shared" si="4"/>
        <v/>
      </c>
      <c r="K36" s="40"/>
      <c r="L36" s="41"/>
      <c r="M36" s="41"/>
      <c r="N36" s="41"/>
      <c r="O36" s="41"/>
      <c r="P36" s="41"/>
    </row>
    <row r="37" spans="1:18" ht="15" x14ac:dyDescent="0.25">
      <c r="A37">
        <f t="shared" si="1"/>
        <v>52</v>
      </c>
      <c r="B37" s="36">
        <f t="shared" si="2"/>
        <v>45654</v>
      </c>
      <c r="C37" s="37" t="str">
        <f t="shared" si="0"/>
        <v>Sábado</v>
      </c>
      <c r="D37" s="39"/>
      <c r="E37" s="39"/>
      <c r="F37" s="39"/>
      <c r="G37" s="39"/>
      <c r="H37" s="28" t="str">
        <f t="shared" si="3"/>
        <v xml:space="preserve"> </v>
      </c>
      <c r="I37" s="58">
        <f t="shared" si="5"/>
        <v>0</v>
      </c>
      <c r="J37" s="60" t="str">
        <f t="shared" si="4"/>
        <v/>
      </c>
      <c r="K37" s="40"/>
      <c r="L37" s="41"/>
      <c r="M37" s="41"/>
      <c r="N37" s="41"/>
      <c r="O37" s="41"/>
      <c r="P37" s="41"/>
    </row>
    <row r="38" spans="1:18" ht="15" x14ac:dyDescent="0.25">
      <c r="A38">
        <f t="shared" si="1"/>
        <v>52</v>
      </c>
      <c r="B38" s="36">
        <f t="shared" si="2"/>
        <v>45655</v>
      </c>
      <c r="C38" s="37" t="str">
        <f t="shared" si="0"/>
        <v>Domingo</v>
      </c>
      <c r="D38" s="39"/>
      <c r="E38" s="39"/>
      <c r="F38" s="39"/>
      <c r="G38" s="39"/>
      <c r="H38" s="28" t="str">
        <f t="shared" si="3"/>
        <v xml:space="preserve"> </v>
      </c>
      <c r="I38" s="58">
        <f t="shared" si="5"/>
        <v>0</v>
      </c>
      <c r="J38" s="60" t="str">
        <f t="shared" si="4"/>
        <v>00:00</v>
      </c>
      <c r="K38" s="40"/>
      <c r="L38" s="41"/>
      <c r="M38" s="41"/>
      <c r="N38" s="41"/>
      <c r="O38" s="41"/>
      <c r="P38" s="41"/>
    </row>
    <row r="39" spans="1:18" ht="15" x14ac:dyDescent="0.25">
      <c r="A39">
        <f t="shared" si="1"/>
        <v>53</v>
      </c>
      <c r="B39" s="36">
        <f t="shared" si="2"/>
        <v>45656</v>
      </c>
      <c r="C39" s="37" t="str">
        <f t="shared" si="0"/>
        <v>Lunes</v>
      </c>
      <c r="D39" s="39"/>
      <c r="E39" s="39"/>
      <c r="F39" s="39"/>
      <c r="G39" s="39"/>
      <c r="H39" s="28" t="str">
        <f t="shared" si="3"/>
        <v xml:space="preserve"> </v>
      </c>
      <c r="I39" s="58">
        <f t="shared" si="5"/>
        <v>0</v>
      </c>
      <c r="J39" s="60" t="str">
        <f t="shared" si="4"/>
        <v/>
      </c>
      <c r="K39" s="40"/>
      <c r="L39" s="41"/>
      <c r="M39" s="41"/>
      <c r="N39" s="41"/>
      <c r="O39" s="41"/>
      <c r="P39" s="41"/>
    </row>
    <row r="40" spans="1:18" ht="15.6" thickBot="1" x14ac:dyDescent="0.3">
      <c r="A40">
        <f t="shared" si="1"/>
        <v>53</v>
      </c>
      <c r="B40" s="36">
        <f t="shared" si="2"/>
        <v>45657</v>
      </c>
      <c r="C40" s="38" t="str">
        <f t="shared" si="0"/>
        <v>Martes</v>
      </c>
      <c r="D40" s="39"/>
      <c r="E40" s="39"/>
      <c r="F40" s="39"/>
      <c r="G40" s="39"/>
      <c r="H40" s="28" t="str">
        <f t="shared" si="3"/>
        <v xml:space="preserve"> </v>
      </c>
      <c r="I40" s="58">
        <f t="shared" si="5"/>
        <v>0</v>
      </c>
      <c r="J40" s="60" t="str">
        <f t="shared" si="4"/>
        <v/>
      </c>
      <c r="K40" s="43"/>
      <c r="L40" s="43"/>
      <c r="M40" s="43"/>
      <c r="N40" s="43"/>
      <c r="O40" s="43"/>
      <c r="P40" s="43"/>
    </row>
    <row r="41" spans="1:18" ht="16.8" thickTop="1" thickBot="1" x14ac:dyDescent="0.35">
      <c r="B41" s="23" t="s">
        <v>22</v>
      </c>
      <c r="C41" s="24"/>
      <c r="D41" s="24"/>
      <c r="E41" s="25"/>
      <c r="F41" s="5"/>
      <c r="G41" s="5"/>
      <c r="H41" s="6"/>
      <c r="I41" s="59" t="str" cm="1">
        <f t="array" ref="I41">TEXT(SUM((--I10:I40)*24)/24,"[hh]:mm")</f>
        <v>00:00</v>
      </c>
      <c r="J41" s="6"/>
      <c r="K41" s="6">
        <f>SUM(K10:K40)</f>
        <v>0</v>
      </c>
      <c r="L41" s="6">
        <f t="shared" ref="L41:O41" si="6">SUM(L10:L40)</f>
        <v>0</v>
      </c>
      <c r="M41" s="6">
        <f t="shared" si="6"/>
        <v>0</v>
      </c>
      <c r="N41" s="6">
        <f t="shared" si="6"/>
        <v>0</v>
      </c>
      <c r="O41" s="6">
        <f t="shared" si="6"/>
        <v>0</v>
      </c>
      <c r="P41" s="6">
        <f>SUM(P25:P40)</f>
        <v>0</v>
      </c>
      <c r="Q41" s="10"/>
    </row>
    <row r="42" spans="1:18" ht="15.6" thickTop="1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8" ht="15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8" ht="15" x14ac:dyDescent="0.25">
      <c r="B44" s="11"/>
      <c r="C44" s="12"/>
      <c r="D44" s="4"/>
      <c r="E44" s="7"/>
      <c r="F44" s="7"/>
      <c r="G44" s="7"/>
      <c r="H44" s="7"/>
      <c r="I44" s="7"/>
      <c r="J44" s="4"/>
      <c r="K44" s="4"/>
      <c r="L44" s="7"/>
      <c r="M44" s="7"/>
      <c r="N44" s="7"/>
      <c r="O44" s="7"/>
      <c r="P44" s="4"/>
    </row>
    <row r="45" spans="1:18" ht="15" x14ac:dyDescent="0.25">
      <c r="B45" s="4" t="s">
        <v>23</v>
      </c>
      <c r="C45" s="4"/>
      <c r="D45" s="4"/>
      <c r="E45" s="4" t="s">
        <v>24</v>
      </c>
      <c r="F45" s="4"/>
      <c r="G45" s="4"/>
      <c r="H45" s="4"/>
      <c r="I45" s="4"/>
      <c r="J45" s="4"/>
      <c r="K45" s="4"/>
      <c r="L45" s="4" t="s">
        <v>25</v>
      </c>
      <c r="M45" s="4"/>
      <c r="N45" s="4"/>
      <c r="O45" s="4"/>
      <c r="P45" s="4"/>
    </row>
    <row r="46" spans="1:18" ht="15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8" ht="13.2" x14ac:dyDescent="0.25">
      <c r="B47" s="13" t="s">
        <v>26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</sheetData>
  <sheetProtection algorithmName="SHA-512" hashValue="U/QzPP/Pyx3/O89ZDdRH+CBsGSrnkwxS5b/eW/1nY7zBBd25gTEEcn7xwP/l0L+jI8w3Iw3mBb05OgqFTIndEA==" saltValue="n2so3s+iCaNlz77jjwvM4Q==" spinCount="100000" sheet="1" objects="1" scenarios="1"/>
  <mergeCells count="26">
    <mergeCell ref="A8:A9"/>
    <mergeCell ref="B5:C5"/>
    <mergeCell ref="D5:L5"/>
    <mergeCell ref="B1:P1"/>
    <mergeCell ref="B2:P2"/>
    <mergeCell ref="B3:C3"/>
    <mergeCell ref="D3:L3"/>
    <mergeCell ref="M3:P6"/>
    <mergeCell ref="B4:C4"/>
    <mergeCell ref="D4:L4"/>
    <mergeCell ref="D6:E6"/>
    <mergeCell ref="I6:L6"/>
    <mergeCell ref="B44:C44"/>
    <mergeCell ref="B47:P47"/>
    <mergeCell ref="J8:J9"/>
    <mergeCell ref="K8:N8"/>
    <mergeCell ref="O8:P8"/>
    <mergeCell ref="B8:B9"/>
    <mergeCell ref="C8:C9"/>
    <mergeCell ref="D8:D9"/>
    <mergeCell ref="E8:E9"/>
    <mergeCell ref="H8:H9"/>
    <mergeCell ref="F8:F9"/>
    <mergeCell ref="G8:G9"/>
    <mergeCell ref="I8:I9"/>
    <mergeCell ref="B41:E41"/>
  </mergeCells>
  <conditionalFormatting sqref="K10:P40 B10:I40">
    <cfRule type="expression" dxfId="2" priority="2">
      <formula>$C10:$C41="Domingo"</formula>
    </cfRule>
  </conditionalFormatting>
  <conditionalFormatting sqref="I10:I40">
    <cfRule type="expression" dxfId="1" priority="1">
      <formula>(HOUR(I10)+MINUTE(I10)/60)&gt;9</formula>
    </cfRule>
  </conditionalFormatting>
  <conditionalFormatting sqref="J10:J40">
    <cfRule type="expression" dxfId="0" priority="3">
      <formula>$C10:$C40="Domingo"</formula>
    </cfRule>
  </conditionalFormatting>
  <dataValidations count="3">
    <dataValidation type="list" showInputMessage="1" showErrorMessage="1" sqref="D6:E6" xr:uid="{50D48383-5636-4C66-9701-830AD3E06F8A}">
      <formula1>"Enero, Febrero, Marzo, Abril, Mayo, Junio, Julio, Agosto, Septiembre, Octubre, Noviembre, Diciembre"</formula1>
    </dataValidation>
    <dataValidation type="time" allowBlank="1" showInputMessage="1" showErrorMessage="1" errorTitle="Solo sse permiten horas" error="Ingrese solo horas." promptTitle="Ingrese una hora validad" prompt="Ingrese una hora entre las 00:00 y las 23:59_x000a_" sqref="D10:G10" xr:uid="{AB7E207B-7C75-4ABE-ADC8-9607A4D2BDF1}">
      <formula1>0</formula1>
      <formula2>0.999305555555556</formula2>
    </dataValidation>
    <dataValidation type="time" allowBlank="1" showInputMessage="1" showErrorMessage="1" errorTitle="Solo sse permiten horas" error="Ingrese solo horas." promptTitle="Ingrese una hora validad" prompt="Ingrese una hora entre las 00:00 y las 23:59 o 12:00:00 am y 11:59:00 pm_x000a_" sqref="D11:G40" xr:uid="{7899D74C-A173-45CB-A235-7C8515FEA462}">
      <formula1>0</formula1>
      <formula2>0.999305555555556</formula2>
    </dataValidation>
  </dataValidations>
  <hyperlinks>
    <hyperlink ref="B2" r:id="rId1" xr:uid="{00000000-0004-0000-0000-000000000000}"/>
  </hyperlinks>
  <printOptions horizontalCentered="1"/>
  <pageMargins left="0.7" right="0.7" top="0.75" bottom="0.75" header="0" footer="0"/>
  <pageSetup paperSize="9" scale="69" fitToHeight="0" pageOrder="overThenDown" orientation="landscape" r:id="rId2"/>
  <ignoredErrors>
    <ignoredError sqref="J10 J11:J40" unlocked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Horarios</vt:lpstr>
      <vt:lpstr>Horarios!Área_de_impresión</vt:lpstr>
      <vt:lpstr>Horario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 Medina</cp:lastModifiedBy>
  <cp:lastPrinted>2024-12-04T23:00:11Z</cp:lastPrinted>
  <dcterms:created xsi:type="dcterms:W3CDTF">2024-12-04T00:33:13Z</dcterms:created>
  <dcterms:modified xsi:type="dcterms:W3CDTF">2024-12-04T23:18:54Z</dcterms:modified>
</cp:coreProperties>
</file>